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7"/>
  <workbookPr defaultThemeVersion="166925"/>
  <mc:AlternateContent xmlns:mc="http://schemas.openxmlformats.org/markup-compatibility/2006">
    <mc:Choice Requires="x15">
      <x15ac:absPath xmlns:x15ac="http://schemas.microsoft.com/office/spreadsheetml/2010/11/ac" url="/Users/oliverjungwirth/Documents/Buch (Entwurf)/Buch - Filme machen/Inhalte Filmemachen Buch/"/>
    </mc:Choice>
  </mc:AlternateContent>
  <xr:revisionPtr revIDLastSave="0" documentId="13_ncr:1_{E8BCE908-111F-6345-A7E3-1241A001BC89}" xr6:coauthVersionLast="36" xr6:coauthVersionMax="36" xr10:uidLastSave="{00000000-0000-0000-0000-000000000000}"/>
  <bookViews>
    <workbookView xWindow="0" yWindow="660" windowWidth="22340" windowHeight="13960" xr2:uid="{F447840F-CA66-8C46-AC42-575E3C2A3B3E}"/>
  </bookViews>
  <sheets>
    <sheet name="Tabelle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39" i="1"/>
  <c r="E55" i="1"/>
  <c r="C8" i="1"/>
  <c r="E8" i="1" s="1"/>
  <c r="C10" i="1"/>
  <c r="E10" i="1" s="1"/>
  <c r="C11" i="1"/>
  <c r="E11" i="1" s="1"/>
  <c r="C12" i="1"/>
  <c r="E12" i="1" s="1"/>
  <c r="C13" i="1"/>
  <c r="E13" i="1" s="1"/>
  <c r="C14" i="1"/>
  <c r="E14" i="1" s="1"/>
  <c r="C15" i="1"/>
  <c r="E15" i="1" s="1"/>
  <c r="C16" i="1"/>
  <c r="E16" i="1" s="1"/>
  <c r="C17" i="1"/>
  <c r="E17" i="1" s="1"/>
  <c r="C18" i="1"/>
  <c r="E18" i="1" s="1"/>
  <c r="C19" i="1"/>
  <c r="E19" i="1" s="1"/>
  <c r="C20" i="1"/>
  <c r="E20" i="1" s="1"/>
  <c r="C21" i="1"/>
  <c r="E21" i="1" s="1"/>
  <c r="C22" i="1"/>
  <c r="E22" i="1" s="1"/>
  <c r="C23" i="1"/>
  <c r="C24" i="1"/>
  <c r="E24" i="1" s="1"/>
  <c r="C25" i="1"/>
  <c r="E25" i="1" s="1"/>
  <c r="C26" i="1"/>
  <c r="E26" i="1" s="1"/>
  <c r="C27" i="1"/>
  <c r="E27" i="1" s="1"/>
  <c r="C28" i="1"/>
  <c r="E28" i="1" s="1"/>
  <c r="C29" i="1"/>
  <c r="E29" i="1" s="1"/>
  <c r="C30" i="1"/>
  <c r="E30" i="1" s="1"/>
  <c r="C31" i="1"/>
  <c r="E31" i="1" s="1"/>
  <c r="C32" i="1"/>
  <c r="E32" i="1" s="1"/>
  <c r="C33" i="1"/>
  <c r="E33" i="1" s="1"/>
  <c r="C34" i="1"/>
  <c r="E34" i="1" s="1"/>
  <c r="C35" i="1"/>
  <c r="E35" i="1" s="1"/>
  <c r="C36" i="1"/>
  <c r="E36" i="1" s="1"/>
  <c r="C37" i="1"/>
  <c r="E37" i="1" s="1"/>
  <c r="C38" i="1"/>
  <c r="E38" i="1" s="1"/>
  <c r="C39" i="1"/>
  <c r="C40" i="1"/>
  <c r="E40" i="1" s="1"/>
  <c r="C41" i="1"/>
  <c r="E41" i="1" s="1"/>
  <c r="C42" i="1"/>
  <c r="E42" i="1" s="1"/>
  <c r="C43" i="1"/>
  <c r="E43" i="1" s="1"/>
  <c r="C44" i="1"/>
  <c r="E44" i="1" s="1"/>
  <c r="C45" i="1"/>
  <c r="E45" i="1" s="1"/>
  <c r="C46" i="1"/>
  <c r="E46" i="1" s="1"/>
  <c r="C47" i="1"/>
  <c r="E47" i="1" s="1"/>
  <c r="C48" i="1"/>
  <c r="E48" i="1" s="1"/>
  <c r="C49" i="1"/>
  <c r="E49" i="1" s="1"/>
  <c r="C50" i="1"/>
  <c r="E50" i="1" s="1"/>
  <c r="C51" i="1"/>
  <c r="E51" i="1" s="1"/>
  <c r="C52" i="1"/>
  <c r="E52" i="1" s="1"/>
  <c r="C53" i="1"/>
  <c r="E53" i="1" s="1"/>
  <c r="C54" i="1"/>
  <c r="E54" i="1" s="1"/>
  <c r="C55" i="1"/>
  <c r="C56" i="1"/>
  <c r="E56" i="1" s="1"/>
  <c r="C9" i="1"/>
  <c r="E9" i="1" s="1"/>
  <c r="E57" i="1" l="1"/>
</calcChain>
</file>

<file path=xl/sharedStrings.xml><?xml version="1.0" encoding="utf-8"?>
<sst xmlns="http://schemas.openxmlformats.org/spreadsheetml/2006/main" count="63" uniqueCount="63">
  <si>
    <t>Mindestgagentarife - Stand 01.01.2020</t>
  </si>
  <si>
    <t>Wochengage</t>
  </si>
  <si>
    <t>(40h Normalarbeitszeit)</t>
  </si>
  <si>
    <t>Tätigkeit</t>
  </si>
  <si>
    <t>Regieassistenz</t>
  </si>
  <si>
    <t>Herstellungsleitung II 2)</t>
  </si>
  <si>
    <t>Herstellungsleitung I 1)</t>
  </si>
  <si>
    <t>Produktionsleitung 1)</t>
  </si>
  <si>
    <t>Poduktsionsleitung 2)</t>
  </si>
  <si>
    <t>2. Aufnahmeleitung 2)</t>
  </si>
  <si>
    <t>1. Aufnahmeleitung 1)</t>
  </si>
  <si>
    <t>2. Aufnahmeleitung (Set Aufnahmleitung)</t>
  </si>
  <si>
    <t>Musikaufnahmeleitung</t>
  </si>
  <si>
    <t>TV-Producer (freie Vereinbarung)</t>
  </si>
  <si>
    <t>Filmgeschäftsführung</t>
  </si>
  <si>
    <t>Produktionsassistenz</t>
  </si>
  <si>
    <t>Continuity/Script</t>
  </si>
  <si>
    <t>Synchronregie</t>
  </si>
  <si>
    <t>Kamera im Verbund</t>
  </si>
  <si>
    <t>1. Kameraassistenz</t>
  </si>
  <si>
    <t>2. Kameraassistenz</t>
  </si>
  <si>
    <t>Schwenker (Operator)</t>
  </si>
  <si>
    <t>Teamassistenz (ENG Team)</t>
  </si>
  <si>
    <t>Produktsionskoordination</t>
  </si>
  <si>
    <t>Postproduktionskoordination</t>
  </si>
  <si>
    <t>Digital Image Technician (DIT)</t>
  </si>
  <si>
    <t>Data Wrangler</t>
  </si>
  <si>
    <t>Editor (Schnitt)</t>
  </si>
  <si>
    <t>Schnittassistenz</t>
  </si>
  <si>
    <t>Tonschnitt</t>
  </si>
  <si>
    <t>Sound Design</t>
  </si>
  <si>
    <t>Außenrequisite</t>
  </si>
  <si>
    <t>Innenrequisite</t>
  </si>
  <si>
    <t>Kostümbild</t>
  </si>
  <si>
    <t>Kostümbildassistenz</t>
  </si>
  <si>
    <t>Garderobe</t>
  </si>
  <si>
    <t>Maskenbild, Frisur</t>
  </si>
  <si>
    <t>Garderobe-, Maskenbild und Requisitehilfe</t>
  </si>
  <si>
    <t>Ton II</t>
  </si>
  <si>
    <t>Tonassistenz, Videotechnik, Primärtontechnik</t>
  </si>
  <si>
    <t>Filmarchitektur (Szenenbild)</t>
  </si>
  <si>
    <t>Filmarchitektassistenz (Szenenbildassistenz)</t>
  </si>
  <si>
    <t>Bühnenmeister, Oberbeleuchter</t>
  </si>
  <si>
    <t>Bühne, Licht</t>
  </si>
  <si>
    <t>Produktionsfahrer</t>
  </si>
  <si>
    <t>Werkstattprojekt (§ 19 KV)</t>
  </si>
  <si>
    <r>
      <t xml:space="preserve">Filmaushilfskraft </t>
    </r>
    <r>
      <rPr>
        <vertAlign val="superscript"/>
        <sz val="12"/>
        <color theme="1"/>
        <rFont val="Calibri (Textkörper)"/>
      </rPr>
      <t>6)</t>
    </r>
  </si>
  <si>
    <r>
      <t xml:space="preserve">Medienfachkraft </t>
    </r>
    <r>
      <rPr>
        <vertAlign val="superscript"/>
        <sz val="12"/>
        <color theme="1"/>
        <rFont val="Calibri (Textkörper)"/>
      </rPr>
      <t>5)</t>
    </r>
  </si>
  <si>
    <r>
      <t xml:space="preserve">Kamera III </t>
    </r>
    <r>
      <rPr>
        <vertAlign val="superscript"/>
        <sz val="12"/>
        <color theme="1"/>
        <rFont val="Calibri (Textkörper)"/>
      </rPr>
      <t>3)</t>
    </r>
  </si>
  <si>
    <r>
      <t xml:space="preserve">Kamera II </t>
    </r>
    <r>
      <rPr>
        <vertAlign val="superscript"/>
        <sz val="12"/>
        <color theme="1"/>
        <rFont val="Calibri (Textkörper)"/>
      </rPr>
      <t>2)</t>
    </r>
  </si>
  <si>
    <t>Stundensatz</t>
  </si>
  <si>
    <t>Regie (freie Vereinbarung) hier: Mindestens</t>
  </si>
  <si>
    <r>
      <t>Kamera I</t>
    </r>
    <r>
      <rPr>
        <vertAlign val="superscript"/>
        <sz val="12"/>
        <color rgb="FF00B050"/>
        <rFont val="Calibri (Textkörper)"/>
      </rPr>
      <t xml:space="preserve"> 1)</t>
    </r>
  </si>
  <si>
    <r>
      <t xml:space="preserve">Ton I </t>
    </r>
    <r>
      <rPr>
        <vertAlign val="superscript"/>
        <sz val="12"/>
        <color rgb="FF00B050"/>
        <rFont val="Calibri (Textkörper)"/>
      </rPr>
      <t>4)</t>
    </r>
  </si>
  <si>
    <t>h am Set</t>
  </si>
  <si>
    <t>Gesamthonorar</t>
  </si>
  <si>
    <t>SUMME</t>
  </si>
  <si>
    <r>
      <rPr>
        <vertAlign val="superscript"/>
        <sz val="10"/>
        <color theme="1"/>
        <rFont val="Calibri"/>
        <family val="2"/>
      </rPr>
      <t>1)</t>
    </r>
    <r>
      <rPr>
        <sz val="10"/>
        <color theme="1"/>
        <rFont val="Calibri"/>
        <family val="2"/>
      </rPr>
      <t xml:space="preserve"> Kamera I: Fiktionale Filme für die Verwertung im Kino, Fernsehen und Kino -und fernsehähnliche fiktionale Filme für die Verwertung Online sowie Werbefilme</t>
    </r>
  </si>
  <si>
    <r>
      <rPr>
        <vertAlign val="superscript"/>
        <sz val="10"/>
        <color theme="1"/>
        <rFont val="Calibri"/>
        <family val="2"/>
      </rPr>
      <t>2)</t>
    </r>
    <r>
      <rPr>
        <sz val="10"/>
        <color theme="1"/>
        <rFont val="Calibri"/>
        <family val="2"/>
      </rPr>
      <t xml:space="preserve"> Kamera II: Dokumentarfilme und Dokumentationen für die Verwertung im Kino, Fernsehen und non-linear (VOD), ENG Team</t>
    </r>
  </si>
  <si>
    <r>
      <rPr>
        <vertAlign val="superscript"/>
        <sz val="10"/>
        <color theme="1"/>
        <rFont val="Calibri"/>
        <family val="2"/>
      </rPr>
      <t>3)</t>
    </r>
    <r>
      <rPr>
        <sz val="10"/>
        <color theme="1"/>
        <rFont val="Calibri"/>
        <family val="2"/>
      </rPr>
      <t xml:space="preserve"> Kamera III: Wirtschafts-, Image- und Bildungsfilme</t>
    </r>
  </si>
  <si>
    <r>
      <rPr>
        <vertAlign val="superscript"/>
        <sz val="10"/>
        <color theme="1"/>
        <rFont val="Calibri"/>
        <family val="2"/>
      </rPr>
      <t>4)</t>
    </r>
    <r>
      <rPr>
        <sz val="10"/>
        <color theme="1"/>
        <rFont val="Calibri"/>
        <family val="2"/>
      </rPr>
      <t xml:space="preserve"> Voraussetzung für die Einreihung in die Verwendungsgruppe Tonmeister I ist eine mindestens 15-jährige Praxis als Tonmeister II </t>
    </r>
  </si>
  <si>
    <r>
      <rPr>
        <vertAlign val="superscript"/>
        <sz val="10"/>
        <color theme="1"/>
        <rFont val="Calibri"/>
        <family val="2"/>
      </rPr>
      <t>5)</t>
    </r>
    <r>
      <rPr>
        <sz val="10"/>
        <color theme="1"/>
        <rFont val="Calibri"/>
        <family val="2"/>
      </rPr>
      <t xml:space="preserve"> nur bei Wirtschafts-, Image- und Bildungsfilmen</t>
    </r>
  </si>
  <si>
    <r>
      <rPr>
        <vertAlign val="superscript"/>
        <sz val="10"/>
        <color theme="1"/>
        <rFont val="Calibri"/>
        <family val="2"/>
      </rPr>
      <t xml:space="preserve">6) </t>
    </r>
    <r>
      <rPr>
        <sz val="10"/>
        <color theme="1"/>
        <rFont val="Calibri"/>
        <family val="2"/>
      </rPr>
      <t>ArbeitnehmerInnen ohne Zweckausbildung, die schematische oder mechanische Arbeiten, insbesondere einfache Hilfsarbeiten auf manueller Natur verrichten oder die in Betrieben der Filmwirtschaft zur Feststellung ihrer beruflichen Eignung in Aufgabegebieten des Filmschaffens eingesetzt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</si>
</sst>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8">
    <font>
      <sz val="12"/>
      <color theme="1"/>
      <name val="Calibri"/>
      <family val="2"/>
      <scheme val="minor"/>
    </font>
    <font>
      <b/>
      <sz val="12"/>
      <color theme="1"/>
      <name val="Calibri"/>
      <family val="2"/>
      <scheme val="minor"/>
    </font>
    <font>
      <vertAlign val="superscript"/>
      <sz val="12"/>
      <color theme="1"/>
      <name val="Calibri (Textkörper)"/>
    </font>
    <font>
      <sz val="12"/>
      <color rgb="FF00B050"/>
      <name val="Calibri"/>
      <family val="2"/>
      <scheme val="minor"/>
    </font>
    <font>
      <vertAlign val="superscript"/>
      <sz val="12"/>
      <color rgb="FF00B050"/>
      <name val="Calibri (Textkörper)"/>
    </font>
    <font>
      <sz val="18"/>
      <color theme="1"/>
      <name val="Calibri"/>
      <family val="2"/>
      <scheme val="minor"/>
    </font>
    <font>
      <sz val="10"/>
      <color theme="1"/>
      <name val="Calibri"/>
      <family val="2"/>
    </font>
    <font>
      <vertAlign val="superscript"/>
      <sz val="10"/>
      <color theme="1"/>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horizontal="left"/>
    </xf>
    <xf numFmtId="164" fontId="0" fillId="0" borderId="1" xfId="0" applyNumberFormat="1" applyBorder="1" applyAlignment="1">
      <alignment horizontal="center"/>
    </xf>
    <xf numFmtId="164" fontId="0" fillId="0" borderId="1" xfId="0" applyNumberFormat="1" applyBorder="1"/>
    <xf numFmtId="0" fontId="3" fillId="0" borderId="1" xfId="0" applyFont="1" applyBorder="1" applyAlignment="1">
      <alignment horizontal="left"/>
    </xf>
    <xf numFmtId="0" fontId="3" fillId="0" borderId="2" xfId="0" applyFont="1" applyBorder="1" applyAlignment="1">
      <alignment horizontal="left"/>
    </xf>
    <xf numFmtId="164" fontId="0" fillId="0" borderId="2" xfId="0" applyNumberFormat="1" applyBorder="1" applyAlignment="1">
      <alignment horizontal="center"/>
    </xf>
    <xf numFmtId="164" fontId="0" fillId="0" borderId="2" xfId="0" applyNumberFormat="1" applyBorder="1"/>
    <xf numFmtId="0" fontId="3" fillId="0" borderId="3" xfId="0" applyFont="1" applyBorder="1" applyAlignment="1">
      <alignment horizontal="left"/>
    </xf>
    <xf numFmtId="164" fontId="0" fillId="0" borderId="4" xfId="0" applyNumberFormat="1" applyBorder="1" applyAlignment="1">
      <alignment horizontal="center"/>
    </xf>
    <xf numFmtId="164" fontId="0" fillId="0" borderId="4" xfId="0" applyNumberFormat="1" applyBorder="1"/>
    <xf numFmtId="0" fontId="0" fillId="0" borderId="4" xfId="0" applyBorder="1" applyAlignment="1">
      <alignment horizontal="left"/>
    </xf>
    <xf numFmtId="0" fontId="0" fillId="0" borderId="5" xfId="0" applyBorder="1"/>
    <xf numFmtId="0" fontId="1" fillId="0" borderId="1" xfId="0" applyFont="1" applyFill="1" applyBorder="1" applyAlignment="1">
      <alignment horizontal="center"/>
    </xf>
    <xf numFmtId="0" fontId="0" fillId="0" borderId="2" xfId="0" applyBorder="1" applyAlignment="1">
      <alignment horizontal="left"/>
    </xf>
    <xf numFmtId="0" fontId="0" fillId="0" borderId="2" xfId="0" applyBorder="1"/>
    <xf numFmtId="0" fontId="5" fillId="0" borderId="0" xfId="0" applyFont="1" applyAlignment="1">
      <alignment horizontal="center" vertical="center"/>
    </xf>
    <xf numFmtId="0" fontId="6" fillId="0" borderId="0" xfId="0" applyFont="1"/>
    <xf numFmtId="0" fontId="6" fillId="0" borderId="0" xfId="0" applyFont="1" applyAlignment="1">
      <alignment horizontal="left"/>
    </xf>
    <xf numFmtId="0" fontId="6"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9A009-AD48-5E49-831E-E292AA61CF94}">
  <dimension ref="A2:H63"/>
  <sheetViews>
    <sheetView tabSelected="1" view="pageLayout" zoomScaleNormal="100" workbookViewId="0">
      <selection activeCell="C77" sqref="C77"/>
    </sheetView>
  </sheetViews>
  <sheetFormatPr baseColWidth="10" defaultRowHeight="16"/>
  <cols>
    <col min="1" max="1" width="39.33203125" style="2" customWidth="1"/>
    <col min="2" max="2" width="33.83203125" style="2" bestFit="1" customWidth="1"/>
    <col min="3" max="3" width="15.33203125" style="2" customWidth="1"/>
    <col min="4" max="4" width="8.6640625" style="2" customWidth="1"/>
    <col min="5" max="5" width="17.83203125" style="2" customWidth="1"/>
    <col min="6" max="7" width="14.33203125" style="2" bestFit="1" customWidth="1"/>
    <col min="8" max="16384" width="10.83203125" style="2"/>
  </cols>
  <sheetData>
    <row r="2" spans="1:8" ht="27" customHeight="1">
      <c r="A2" s="22" t="s">
        <v>0</v>
      </c>
      <c r="B2" s="22"/>
      <c r="C2" s="22"/>
      <c r="D2" s="22"/>
      <c r="E2" s="22"/>
    </row>
    <row r="4" spans="1:8" s="3" customFormat="1">
      <c r="A4" s="4" t="s">
        <v>3</v>
      </c>
      <c r="B4" s="4" t="s">
        <v>1</v>
      </c>
      <c r="C4" s="4" t="s">
        <v>50</v>
      </c>
      <c r="D4" s="19" t="s">
        <v>54</v>
      </c>
      <c r="E4" s="19" t="s">
        <v>55</v>
      </c>
      <c r="F4"/>
      <c r="G4"/>
      <c r="H4"/>
    </row>
    <row r="5" spans="1:8" s="1" customFormat="1">
      <c r="A5" s="5"/>
      <c r="B5" s="5" t="s">
        <v>2</v>
      </c>
      <c r="C5" s="6"/>
      <c r="D5" s="6"/>
      <c r="E5" s="6"/>
      <c r="F5"/>
      <c r="G5"/>
      <c r="H5"/>
    </row>
    <row r="6" spans="1:8" s="1" customFormat="1">
      <c r="A6" s="5"/>
      <c r="B6" s="5"/>
      <c r="C6" s="6"/>
      <c r="D6" s="6"/>
      <c r="E6" s="6"/>
      <c r="F6"/>
      <c r="G6"/>
      <c r="H6"/>
    </row>
    <row r="7" spans="1:8">
      <c r="A7" s="7"/>
      <c r="B7" s="7"/>
      <c r="C7" s="6"/>
      <c r="D7" s="6"/>
      <c r="E7" s="6"/>
      <c r="F7"/>
      <c r="G7"/>
      <c r="H7"/>
    </row>
    <row r="8" spans="1:8">
      <c r="A8" s="10" t="s">
        <v>51</v>
      </c>
      <c r="B8" s="8">
        <v>986.05</v>
      </c>
      <c r="C8" s="9">
        <f>B8/40</f>
        <v>24.651249999999997</v>
      </c>
      <c r="D8" s="6"/>
      <c r="E8" s="6">
        <f>D8*C8</f>
        <v>0</v>
      </c>
      <c r="F8"/>
      <c r="G8"/>
      <c r="H8"/>
    </row>
    <row r="9" spans="1:8">
      <c r="A9" s="7" t="s">
        <v>4</v>
      </c>
      <c r="B9" s="8">
        <v>986.05</v>
      </c>
      <c r="C9" s="9">
        <f>B9/40</f>
        <v>24.651249999999997</v>
      </c>
      <c r="D9" s="6"/>
      <c r="E9" s="6">
        <f t="shared" ref="E9:E56" si="0">D9*C9</f>
        <v>0</v>
      </c>
      <c r="F9"/>
      <c r="G9"/>
      <c r="H9"/>
    </row>
    <row r="10" spans="1:8">
      <c r="A10" s="10" t="s">
        <v>6</v>
      </c>
      <c r="B10" s="8">
        <v>1716.31</v>
      </c>
      <c r="C10" s="9">
        <f t="shared" ref="C10:C56" si="1">B10/40</f>
        <v>42.90775</v>
      </c>
      <c r="D10" s="6"/>
      <c r="E10" s="6">
        <f t="shared" si="0"/>
        <v>0</v>
      </c>
      <c r="F10"/>
      <c r="G10"/>
      <c r="H10"/>
    </row>
    <row r="11" spans="1:8">
      <c r="A11" s="7" t="s">
        <v>5</v>
      </c>
      <c r="B11" s="8">
        <v>1049.21</v>
      </c>
      <c r="C11" s="9">
        <f t="shared" si="1"/>
        <v>26.230250000000002</v>
      </c>
      <c r="D11" s="6"/>
      <c r="E11" s="6">
        <f t="shared" si="0"/>
        <v>0</v>
      </c>
      <c r="F11"/>
      <c r="G11"/>
      <c r="H11"/>
    </row>
    <row r="12" spans="1:8">
      <c r="A12" s="10" t="s">
        <v>7</v>
      </c>
      <c r="B12" s="8">
        <v>1632.42</v>
      </c>
      <c r="C12" s="9">
        <f t="shared" si="1"/>
        <v>40.810500000000005</v>
      </c>
      <c r="D12" s="6"/>
      <c r="E12" s="6">
        <f t="shared" si="0"/>
        <v>0</v>
      </c>
      <c r="F12"/>
      <c r="G12"/>
      <c r="H12"/>
    </row>
    <row r="13" spans="1:8">
      <c r="A13" s="7" t="s">
        <v>8</v>
      </c>
      <c r="B13" s="8">
        <v>1032.9100000000001</v>
      </c>
      <c r="C13" s="9">
        <f t="shared" si="1"/>
        <v>25.822750000000003</v>
      </c>
      <c r="D13" s="6"/>
      <c r="E13" s="6">
        <f t="shared" si="0"/>
        <v>0</v>
      </c>
      <c r="F13"/>
      <c r="G13"/>
      <c r="H13"/>
    </row>
    <row r="14" spans="1:8">
      <c r="A14" s="10" t="s">
        <v>10</v>
      </c>
      <c r="B14" s="8">
        <v>962.62</v>
      </c>
      <c r="C14" s="9">
        <f t="shared" si="1"/>
        <v>24.0655</v>
      </c>
      <c r="D14" s="7"/>
      <c r="E14" s="6">
        <f t="shared" si="0"/>
        <v>0</v>
      </c>
    </row>
    <row r="15" spans="1:8">
      <c r="A15" s="7" t="s">
        <v>9</v>
      </c>
      <c r="B15" s="8">
        <v>873.85</v>
      </c>
      <c r="C15" s="9">
        <f t="shared" si="1"/>
        <v>21.846250000000001</v>
      </c>
      <c r="D15" s="7"/>
      <c r="E15" s="6">
        <f t="shared" si="0"/>
        <v>0</v>
      </c>
    </row>
    <row r="16" spans="1:8">
      <c r="A16" s="7" t="s">
        <v>11</v>
      </c>
      <c r="B16" s="8">
        <v>778.09</v>
      </c>
      <c r="C16" s="9">
        <f t="shared" si="1"/>
        <v>19.452249999999999</v>
      </c>
      <c r="D16" s="7"/>
      <c r="E16" s="6">
        <f t="shared" si="0"/>
        <v>0</v>
      </c>
    </row>
    <row r="17" spans="1:5">
      <c r="A17" s="10" t="s">
        <v>12</v>
      </c>
      <c r="B17" s="8">
        <v>943.27</v>
      </c>
      <c r="C17" s="9">
        <f t="shared" si="1"/>
        <v>23.58175</v>
      </c>
      <c r="D17" s="7"/>
      <c r="E17" s="6">
        <f t="shared" si="0"/>
        <v>0</v>
      </c>
    </row>
    <row r="18" spans="1:5">
      <c r="A18" s="7" t="s">
        <v>13</v>
      </c>
      <c r="B18" s="8">
        <v>0</v>
      </c>
      <c r="C18" s="9">
        <f t="shared" si="1"/>
        <v>0</v>
      </c>
      <c r="D18" s="7"/>
      <c r="E18" s="6">
        <f t="shared" si="0"/>
        <v>0</v>
      </c>
    </row>
    <row r="19" spans="1:5">
      <c r="A19" s="10" t="s">
        <v>14</v>
      </c>
      <c r="B19" s="8">
        <v>1005.4</v>
      </c>
      <c r="C19" s="9">
        <f t="shared" si="1"/>
        <v>25.134999999999998</v>
      </c>
      <c r="D19" s="7"/>
      <c r="E19" s="6">
        <f t="shared" si="0"/>
        <v>0</v>
      </c>
    </row>
    <row r="20" spans="1:5">
      <c r="A20" s="10" t="s">
        <v>15</v>
      </c>
      <c r="B20" s="8">
        <v>608.87</v>
      </c>
      <c r="C20" s="9">
        <f t="shared" si="1"/>
        <v>15.22175</v>
      </c>
      <c r="D20" s="7"/>
      <c r="E20" s="6">
        <f t="shared" si="0"/>
        <v>0</v>
      </c>
    </row>
    <row r="21" spans="1:5">
      <c r="A21" s="7" t="s">
        <v>16</v>
      </c>
      <c r="B21" s="8">
        <v>695.36</v>
      </c>
      <c r="C21" s="9">
        <f t="shared" si="1"/>
        <v>17.384</v>
      </c>
      <c r="D21" s="7"/>
      <c r="E21" s="6">
        <f t="shared" si="0"/>
        <v>0</v>
      </c>
    </row>
    <row r="22" spans="1:5">
      <c r="A22" s="10" t="s">
        <v>17</v>
      </c>
      <c r="B22" s="8">
        <v>1700.27</v>
      </c>
      <c r="C22" s="9">
        <f t="shared" si="1"/>
        <v>42.506749999999997</v>
      </c>
      <c r="D22" s="7"/>
      <c r="E22" s="6">
        <f t="shared" si="0"/>
        <v>0</v>
      </c>
    </row>
    <row r="23" spans="1:5" ht="19">
      <c r="A23" s="10" t="s">
        <v>52</v>
      </c>
      <c r="B23" s="8">
        <v>2393.94</v>
      </c>
      <c r="C23" s="9">
        <f t="shared" si="1"/>
        <v>59.848500000000001</v>
      </c>
      <c r="D23" s="7"/>
      <c r="E23" s="6">
        <f t="shared" si="0"/>
        <v>0</v>
      </c>
    </row>
    <row r="24" spans="1:5" ht="19">
      <c r="A24" s="7" t="s">
        <v>49</v>
      </c>
      <c r="B24" s="8">
        <v>1745.84</v>
      </c>
      <c r="C24" s="9">
        <f t="shared" si="1"/>
        <v>43.646000000000001</v>
      </c>
      <c r="D24" s="7"/>
      <c r="E24" s="6">
        <f t="shared" si="0"/>
        <v>0</v>
      </c>
    </row>
    <row r="25" spans="1:5" ht="19">
      <c r="A25" s="7" t="s">
        <v>48</v>
      </c>
      <c r="B25" s="8">
        <v>1319.11</v>
      </c>
      <c r="C25" s="9">
        <f t="shared" si="1"/>
        <v>32.97775</v>
      </c>
      <c r="D25" s="7"/>
      <c r="E25" s="6">
        <f t="shared" si="0"/>
        <v>0</v>
      </c>
    </row>
    <row r="26" spans="1:5">
      <c r="A26" s="7" t="s">
        <v>18</v>
      </c>
      <c r="B26" s="8">
        <v>986.05</v>
      </c>
      <c r="C26" s="9">
        <f t="shared" si="1"/>
        <v>24.651249999999997</v>
      </c>
      <c r="D26" s="7"/>
      <c r="E26" s="6">
        <f t="shared" si="0"/>
        <v>0</v>
      </c>
    </row>
    <row r="27" spans="1:5">
      <c r="A27" s="7" t="s">
        <v>19</v>
      </c>
      <c r="B27" s="8">
        <v>962.62</v>
      </c>
      <c r="C27" s="9">
        <f t="shared" si="1"/>
        <v>24.0655</v>
      </c>
      <c r="D27" s="7"/>
      <c r="E27" s="6">
        <f t="shared" si="0"/>
        <v>0</v>
      </c>
    </row>
    <row r="28" spans="1:5">
      <c r="A28" s="7" t="s">
        <v>20</v>
      </c>
      <c r="B28" s="8">
        <v>732.99</v>
      </c>
      <c r="C28" s="9">
        <f t="shared" si="1"/>
        <v>18.324750000000002</v>
      </c>
      <c r="D28" s="7"/>
      <c r="E28" s="6">
        <f t="shared" si="0"/>
        <v>0</v>
      </c>
    </row>
    <row r="29" spans="1:5">
      <c r="A29" s="10" t="s">
        <v>21</v>
      </c>
      <c r="B29" s="8">
        <v>986.05</v>
      </c>
      <c r="C29" s="9">
        <f t="shared" si="1"/>
        <v>24.651249999999997</v>
      </c>
      <c r="D29" s="7"/>
      <c r="E29" s="6">
        <f t="shared" si="0"/>
        <v>0</v>
      </c>
    </row>
    <row r="30" spans="1:5">
      <c r="A30" s="7" t="s">
        <v>22</v>
      </c>
      <c r="B30" s="8">
        <v>889.84</v>
      </c>
      <c r="C30" s="9">
        <f t="shared" si="1"/>
        <v>22.246000000000002</v>
      </c>
      <c r="D30" s="7"/>
      <c r="E30" s="6">
        <f t="shared" si="0"/>
        <v>0</v>
      </c>
    </row>
    <row r="31" spans="1:5">
      <c r="A31" s="10" t="s">
        <v>23</v>
      </c>
      <c r="B31" s="8">
        <v>715.56</v>
      </c>
      <c r="C31" s="9">
        <f t="shared" si="1"/>
        <v>17.888999999999999</v>
      </c>
      <c r="D31" s="7"/>
      <c r="E31" s="6">
        <f t="shared" si="0"/>
        <v>0</v>
      </c>
    </row>
    <row r="32" spans="1:5">
      <c r="A32" s="10" t="s">
        <v>24</v>
      </c>
      <c r="B32" s="8">
        <v>859.16</v>
      </c>
      <c r="C32" s="9">
        <f t="shared" si="1"/>
        <v>21.478999999999999</v>
      </c>
      <c r="D32" s="7"/>
      <c r="E32" s="6">
        <f t="shared" si="0"/>
        <v>0</v>
      </c>
    </row>
    <row r="33" spans="1:5">
      <c r="A33" s="7" t="s">
        <v>25</v>
      </c>
      <c r="B33" s="8">
        <v>859.16</v>
      </c>
      <c r="C33" s="9">
        <f t="shared" si="1"/>
        <v>21.478999999999999</v>
      </c>
      <c r="D33" s="7"/>
      <c r="E33" s="6">
        <f t="shared" si="0"/>
        <v>0</v>
      </c>
    </row>
    <row r="34" spans="1:5">
      <c r="A34" s="7" t="s">
        <v>26</v>
      </c>
      <c r="B34" s="8">
        <v>601.41</v>
      </c>
      <c r="C34" s="9">
        <f t="shared" si="1"/>
        <v>15.03525</v>
      </c>
      <c r="D34" s="7"/>
      <c r="E34" s="6">
        <f t="shared" si="0"/>
        <v>0</v>
      </c>
    </row>
    <row r="35" spans="1:5">
      <c r="A35" s="10" t="s">
        <v>27</v>
      </c>
      <c r="B35" s="8">
        <v>1049.21</v>
      </c>
      <c r="C35" s="9">
        <f t="shared" si="1"/>
        <v>26.230250000000002</v>
      </c>
      <c r="D35" s="7"/>
      <c r="E35" s="6">
        <f t="shared" si="0"/>
        <v>0</v>
      </c>
    </row>
    <row r="36" spans="1:5">
      <c r="A36" s="7" t="s">
        <v>28</v>
      </c>
      <c r="B36" s="8">
        <v>684.83</v>
      </c>
      <c r="C36" s="9">
        <f t="shared" si="1"/>
        <v>17.120750000000001</v>
      </c>
      <c r="D36" s="7"/>
      <c r="E36" s="6">
        <f t="shared" si="0"/>
        <v>0</v>
      </c>
    </row>
    <row r="37" spans="1:5">
      <c r="A37" s="10" t="s">
        <v>29</v>
      </c>
      <c r="B37" s="8">
        <v>786.91</v>
      </c>
      <c r="C37" s="9">
        <f t="shared" si="1"/>
        <v>19.672750000000001</v>
      </c>
      <c r="D37" s="7"/>
      <c r="E37" s="6">
        <f t="shared" si="0"/>
        <v>0</v>
      </c>
    </row>
    <row r="38" spans="1:5">
      <c r="A38" s="10" t="s">
        <v>30</v>
      </c>
      <c r="B38" s="8">
        <v>1049.21</v>
      </c>
      <c r="C38" s="9">
        <f t="shared" si="1"/>
        <v>26.230250000000002</v>
      </c>
      <c r="D38" s="7"/>
      <c r="E38" s="6">
        <f t="shared" si="0"/>
        <v>0</v>
      </c>
    </row>
    <row r="39" spans="1:5">
      <c r="A39" s="7" t="s">
        <v>31</v>
      </c>
      <c r="B39" s="8">
        <v>864.21</v>
      </c>
      <c r="C39" s="9">
        <f t="shared" si="1"/>
        <v>21.605250000000002</v>
      </c>
      <c r="D39" s="7"/>
      <c r="E39" s="6">
        <f t="shared" si="0"/>
        <v>0</v>
      </c>
    </row>
    <row r="40" spans="1:5">
      <c r="A40" s="7" t="s">
        <v>32</v>
      </c>
      <c r="B40" s="8">
        <v>799.62</v>
      </c>
      <c r="C40" s="9">
        <f t="shared" si="1"/>
        <v>19.990500000000001</v>
      </c>
      <c r="D40" s="7"/>
      <c r="E40" s="6">
        <f t="shared" si="0"/>
        <v>0</v>
      </c>
    </row>
    <row r="41" spans="1:5">
      <c r="A41" s="10" t="s">
        <v>33</v>
      </c>
      <c r="B41" s="8">
        <v>1131.1500000000001</v>
      </c>
      <c r="C41" s="9">
        <f t="shared" si="1"/>
        <v>28.278750000000002</v>
      </c>
      <c r="D41" s="7"/>
      <c r="E41" s="6">
        <f t="shared" si="0"/>
        <v>0</v>
      </c>
    </row>
    <row r="42" spans="1:5">
      <c r="A42" s="7" t="s">
        <v>34</v>
      </c>
      <c r="B42" s="8">
        <v>791.8</v>
      </c>
      <c r="C42" s="9">
        <f t="shared" si="1"/>
        <v>19.794999999999998</v>
      </c>
      <c r="D42" s="7"/>
      <c r="E42" s="6">
        <f t="shared" si="0"/>
        <v>0</v>
      </c>
    </row>
    <row r="43" spans="1:5">
      <c r="A43" s="7" t="s">
        <v>35</v>
      </c>
      <c r="B43" s="8">
        <v>674.41</v>
      </c>
      <c r="C43" s="9">
        <f t="shared" si="1"/>
        <v>16.860250000000001</v>
      </c>
      <c r="D43" s="7"/>
      <c r="E43" s="6">
        <f t="shared" si="0"/>
        <v>0</v>
      </c>
    </row>
    <row r="44" spans="1:5">
      <c r="A44" s="7" t="s">
        <v>36</v>
      </c>
      <c r="B44" s="8">
        <v>1049.32</v>
      </c>
      <c r="C44" s="9">
        <f t="shared" si="1"/>
        <v>26.232999999999997</v>
      </c>
      <c r="D44" s="7"/>
      <c r="E44" s="6">
        <f t="shared" si="0"/>
        <v>0</v>
      </c>
    </row>
    <row r="45" spans="1:5">
      <c r="A45" s="7" t="s">
        <v>37</v>
      </c>
      <c r="B45" s="8">
        <v>527.04</v>
      </c>
      <c r="C45" s="9">
        <f t="shared" si="1"/>
        <v>13.175999999999998</v>
      </c>
      <c r="D45" s="7"/>
      <c r="E45" s="6">
        <f t="shared" si="0"/>
        <v>0</v>
      </c>
    </row>
    <row r="46" spans="1:5" ht="19">
      <c r="A46" s="10" t="s">
        <v>53</v>
      </c>
      <c r="B46" s="8">
        <v>1464.32</v>
      </c>
      <c r="C46" s="9">
        <f t="shared" si="1"/>
        <v>36.607999999999997</v>
      </c>
      <c r="D46" s="7"/>
      <c r="E46" s="6">
        <f t="shared" si="0"/>
        <v>0</v>
      </c>
    </row>
    <row r="47" spans="1:5">
      <c r="A47" s="7" t="s">
        <v>38</v>
      </c>
      <c r="B47" s="8">
        <v>1166.5899999999999</v>
      </c>
      <c r="C47" s="9">
        <f t="shared" si="1"/>
        <v>29.164749999999998</v>
      </c>
      <c r="D47" s="7"/>
      <c r="E47" s="6">
        <f t="shared" si="0"/>
        <v>0</v>
      </c>
    </row>
    <row r="48" spans="1:5">
      <c r="A48" s="7" t="s">
        <v>39</v>
      </c>
      <c r="B48" s="8">
        <v>920.85</v>
      </c>
      <c r="C48" s="9">
        <f t="shared" si="1"/>
        <v>23.021250000000002</v>
      </c>
      <c r="D48" s="7"/>
      <c r="E48" s="6">
        <f t="shared" si="0"/>
        <v>0</v>
      </c>
    </row>
    <row r="49" spans="1:5">
      <c r="A49" s="10" t="s">
        <v>40</v>
      </c>
      <c r="B49" s="8">
        <v>1179.96</v>
      </c>
      <c r="C49" s="9">
        <f t="shared" si="1"/>
        <v>29.499000000000002</v>
      </c>
      <c r="D49" s="7"/>
      <c r="E49" s="6">
        <f t="shared" si="0"/>
        <v>0</v>
      </c>
    </row>
    <row r="50" spans="1:5">
      <c r="A50" s="7" t="s">
        <v>41</v>
      </c>
      <c r="B50" s="8">
        <v>885.73</v>
      </c>
      <c r="C50" s="9">
        <f t="shared" si="1"/>
        <v>22.143250000000002</v>
      </c>
      <c r="D50" s="7"/>
      <c r="E50" s="6">
        <f t="shared" si="0"/>
        <v>0</v>
      </c>
    </row>
    <row r="51" spans="1:5">
      <c r="A51" s="7" t="s">
        <v>42</v>
      </c>
      <c r="B51" s="8">
        <v>878.56</v>
      </c>
      <c r="C51" s="9">
        <f t="shared" si="1"/>
        <v>21.963999999999999</v>
      </c>
      <c r="D51" s="7"/>
      <c r="E51" s="6">
        <f t="shared" si="0"/>
        <v>0</v>
      </c>
    </row>
    <row r="52" spans="1:5">
      <c r="A52" s="7" t="s">
        <v>43</v>
      </c>
      <c r="B52" s="8">
        <v>612.91999999999996</v>
      </c>
      <c r="C52" s="9">
        <f t="shared" si="1"/>
        <v>15.322999999999999</v>
      </c>
      <c r="D52" s="7"/>
      <c r="E52" s="6">
        <f t="shared" si="0"/>
        <v>0</v>
      </c>
    </row>
    <row r="53" spans="1:5">
      <c r="A53" s="7" t="s">
        <v>44</v>
      </c>
      <c r="B53" s="8">
        <v>450.53</v>
      </c>
      <c r="C53" s="9">
        <f t="shared" si="1"/>
        <v>11.263249999999999</v>
      </c>
      <c r="D53" s="7"/>
      <c r="E53" s="6">
        <f t="shared" si="0"/>
        <v>0</v>
      </c>
    </row>
    <row r="54" spans="1:5" ht="19">
      <c r="A54" s="7" t="s">
        <v>47</v>
      </c>
      <c r="B54" s="8">
        <v>669.4</v>
      </c>
      <c r="C54" s="9">
        <f t="shared" si="1"/>
        <v>16.734999999999999</v>
      </c>
      <c r="D54" s="7"/>
      <c r="E54" s="6">
        <f t="shared" si="0"/>
        <v>0</v>
      </c>
    </row>
    <row r="55" spans="1:5" ht="19">
      <c r="A55" s="7" t="s">
        <v>46</v>
      </c>
      <c r="B55" s="8">
        <v>412.99</v>
      </c>
      <c r="C55" s="9">
        <f t="shared" si="1"/>
        <v>10.32475</v>
      </c>
      <c r="D55" s="7"/>
      <c r="E55" s="6">
        <f t="shared" si="0"/>
        <v>0</v>
      </c>
    </row>
    <row r="56" spans="1:5" ht="17" thickBot="1">
      <c r="A56" s="11" t="s">
        <v>45</v>
      </c>
      <c r="B56" s="12">
        <v>465.96</v>
      </c>
      <c r="C56" s="13">
        <f t="shared" si="1"/>
        <v>11.648999999999999</v>
      </c>
      <c r="D56" s="20"/>
      <c r="E56" s="21">
        <f t="shared" si="0"/>
        <v>0</v>
      </c>
    </row>
    <row r="57" spans="1:5" ht="17" thickBot="1">
      <c r="A57" s="14" t="s">
        <v>56</v>
      </c>
      <c r="B57" s="15"/>
      <c r="C57" s="16"/>
      <c r="D57" s="17"/>
      <c r="E57" s="18">
        <f>SUM(E7:E56)</f>
        <v>0</v>
      </c>
    </row>
    <row r="58" spans="1:5">
      <c r="A58" s="23" t="s">
        <v>57</v>
      </c>
      <c r="B58" s="24"/>
      <c r="C58" s="24"/>
      <c r="D58" s="24"/>
    </row>
    <row r="59" spans="1:5">
      <c r="A59" s="24" t="s">
        <v>58</v>
      </c>
      <c r="B59" s="24"/>
      <c r="C59" s="24"/>
      <c r="D59" s="24"/>
    </row>
    <row r="60" spans="1:5">
      <c r="A60" s="23" t="s">
        <v>59</v>
      </c>
      <c r="B60" s="24"/>
      <c r="C60" s="24"/>
      <c r="D60" s="24"/>
    </row>
    <row r="61" spans="1:5">
      <c r="A61" s="24" t="s">
        <v>60</v>
      </c>
      <c r="B61" s="24"/>
      <c r="C61" s="24"/>
      <c r="D61" s="24"/>
    </row>
    <row r="62" spans="1:5">
      <c r="A62" s="24" t="s">
        <v>61</v>
      </c>
      <c r="B62" s="24"/>
      <c r="C62" s="24"/>
      <c r="D62" s="24"/>
    </row>
    <row r="63" spans="1:5" ht="35" customHeight="1">
      <c r="A63" s="25" t="s">
        <v>62</v>
      </c>
      <c r="B63" s="25"/>
      <c r="C63" s="25"/>
      <c r="D63" s="25"/>
    </row>
  </sheetData>
  <mergeCells count="2">
    <mergeCell ref="A63:D63"/>
    <mergeCell ref="A2:E2"/>
  </mergeCells>
  <pageMargins left="0.7" right="0.7" top="0.78740157499999996" bottom="0.78740157499999996" header="0.3" footer="0.3"/>
  <pageSetup orientation="landscape" horizontalDpi="0" verticalDpi="0"/>
  <headerFooter>
    <oddHeader>&amp;CFilmemachen - ohne "wenn" und "aber" | www.creativeturtle.at</oddHeader>
    <oddFooter>&amp;CZahlen/Gagen - Link: https://www.wko.at/branchen/gewerbe-handwerk/film-musikwirtschaft/kollektivvertrag-und-arbeitsrecht.html</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2020-04-12T07:09:06Z</dcterms:created>
  <dcterms:modified xsi:type="dcterms:W3CDTF">2020-04-12T07:45:27Z</dcterms:modified>
</cp:coreProperties>
</file>